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3" i="15" l="1"/>
  <c r="C22" i="15"/>
  <c r="C21" i="15"/>
  <c r="C20" i="15"/>
  <c r="C19" i="15"/>
  <c r="C18" i="15"/>
  <c r="Q26" i="15" s="1"/>
  <c r="C17" i="15"/>
  <c r="C16" i="15"/>
  <c r="C15" i="15"/>
  <c r="C14" i="15"/>
  <c r="B24" i="15"/>
  <c r="B23" i="15"/>
  <c r="B22" i="15"/>
  <c r="B21" i="15"/>
  <c r="B20" i="15"/>
  <c r="B19" i="15"/>
  <c r="B18" i="15"/>
  <c r="N26" i="15" s="1"/>
  <c r="B17" i="15"/>
  <c r="B16" i="15"/>
  <c r="B15" i="15"/>
  <c r="B14" i="15"/>
  <c r="T26" i="15" l="1"/>
  <c r="P44" i="15"/>
  <c r="P43" i="15"/>
  <c r="P42" i="15"/>
  <c r="P41" i="15"/>
  <c r="P40" i="15"/>
  <c r="C20" i="18" l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<sst xmlns="http://schemas.openxmlformats.org/spreadsheetml/2006/main" count="90" uniqueCount="63">
  <si>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</si>
  <si>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</si>
  <si>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</si>
  <si>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</si>
  <si>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</si>
  <si>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</si>
  <si>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</si>
  <si>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</si>
  <si>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</si>
  <si>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</si>
  <si>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</si>
  <si>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</si>
  <si>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</si>
  <si>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</si>
  <si>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</si>
  <si>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</si>
  <si>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</si>
  <si>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</si>
  <si>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</si>
  <si>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</si>
  <si>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</si>
  <si>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</si>
  <si>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</si>
  <si>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</si>
  <si>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</si>
  <si>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</si>
  <si>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</si>
  <si>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</si>
  <si>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</si>
  <si>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</si>
  <si>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</si>
  <si>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</si>
  <si>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</si>
  <si>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</si>
  <si>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</si>
  <si>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</si>
  <si>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</si>
  <si>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</si>
  <si>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</si>
  <si>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</si>
  <si>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</si>
  <si>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</si>
  <si>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</si>
  <si>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</si>
  <si>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</si>
  <si>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</si>
  <si>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</si>
  <si>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</si>
  <si>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</si>
  <si>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</si>
  <si>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</si>
  <si>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</si>
  <si>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</si>
  <si>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</si>
  <si>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</si>
  <si>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</si>
  <si>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</si>
  <si>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</si>
  <si>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</si>
  <si>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Prepravná vzdialenosť do 10,0 km</t>
  </si>
  <si>
    <t>Prepravná vzdialenosť nad 10,1 km</t>
  </si>
  <si>
    <t>Doprava dreva časť č.3.1 OZ Tribeč za obdobie 2022 - 2026</t>
  </si>
  <si>
    <t>Časť č.3.1 Tribeč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</si>
</sst>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3" workbookViewId="0">
      <selection activeCell="H25" sqref="H25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51</v>
      </c>
      <c r="B1" s="25"/>
      <c r="C1" s="25"/>
      <c r="D1" s="25"/>
      <c r="E1" s="28" t="s">
        <v>55</v>
      </c>
    </row>
    <row r="2" spans="1:5" ht="13.5" thickBot="1" x14ac:dyDescent="0.25">
      <c r="A2" s="27" t="s">
        <v>62</v>
      </c>
    </row>
    <row r="3" spans="1:5" ht="15.75" x14ac:dyDescent="0.25">
      <c r="A3" s="19" t="s">
        <v>26</v>
      </c>
      <c r="B3" s="38"/>
      <c r="C3" s="38"/>
      <c r="D3" s="38"/>
      <c r="E3" s="39"/>
    </row>
    <row r="4" spans="1:5" ht="15.75" x14ac:dyDescent="0.25">
      <c r="A4" s="20" t="s">
        <v>27</v>
      </c>
      <c r="B4" s="36"/>
      <c r="C4" s="36"/>
      <c r="D4" s="36"/>
      <c r="E4" s="37"/>
    </row>
    <row r="5" spans="1:5" ht="15.75" x14ac:dyDescent="0.25">
      <c r="A5" s="20" t="s">
        <v>35</v>
      </c>
      <c r="B5" s="36"/>
      <c r="C5" s="36"/>
      <c r="D5" s="36"/>
      <c r="E5" s="37"/>
    </row>
    <row r="6" spans="1:5" ht="15.75" x14ac:dyDescent="0.25">
      <c r="A6" s="20" t="s">
        <v>36</v>
      </c>
      <c r="B6" s="36"/>
      <c r="C6" s="36"/>
      <c r="D6" s="36"/>
      <c r="E6" s="37"/>
    </row>
    <row r="7" spans="1:5" ht="15.75" x14ac:dyDescent="0.25">
      <c r="A7" s="20" t="s">
        <v>37</v>
      </c>
      <c r="B7" s="36"/>
      <c r="C7" s="36"/>
      <c r="D7" s="36"/>
      <c r="E7" s="37"/>
    </row>
    <row r="8" spans="1:5" ht="15.75" x14ac:dyDescent="0.25">
      <c r="A8" s="20" t="s">
        <v>38</v>
      </c>
      <c r="B8" s="36"/>
      <c r="C8" s="36"/>
      <c r="D8" s="36"/>
      <c r="E8" s="37"/>
    </row>
    <row r="9" spans="1:5" ht="15.75" x14ac:dyDescent="0.25">
      <c r="A9" s="20" t="s">
        <v>39</v>
      </c>
      <c r="B9" s="36"/>
      <c r="C9" s="36"/>
      <c r="D9" s="36"/>
      <c r="E9" s="37"/>
    </row>
    <row r="10" spans="1:5" ht="15.75" x14ac:dyDescent="0.25">
      <c r="A10" s="29" t="s">
        <v>52</v>
      </c>
      <c r="B10" s="36"/>
      <c r="C10" s="36"/>
      <c r="D10" s="36"/>
      <c r="E10" s="37"/>
    </row>
    <row r="11" spans="1:5" ht="26.25" x14ac:dyDescent="0.25">
      <c r="A11" s="30" t="s">
        <v>53</v>
      </c>
      <c r="B11" s="36"/>
      <c r="C11" s="36"/>
      <c r="D11" s="36"/>
      <c r="E11" s="37"/>
    </row>
    <row r="12" spans="1:5" ht="15.75" x14ac:dyDescent="0.25">
      <c r="A12" s="20" t="s">
        <v>40</v>
      </c>
      <c r="B12" s="36"/>
      <c r="C12" s="36"/>
      <c r="D12" s="36"/>
      <c r="E12" s="37"/>
    </row>
    <row r="13" spans="1:5" ht="15.75" x14ac:dyDescent="0.25">
      <c r="A13" s="20" t="s">
        <v>41</v>
      </c>
      <c r="B13" s="36"/>
      <c r="C13" s="36"/>
      <c r="D13" s="36"/>
      <c r="E13" s="37"/>
    </row>
    <row r="14" spans="1:5" ht="18" customHeight="1" x14ac:dyDescent="0.25">
      <c r="A14" s="20" t="s">
        <v>44</v>
      </c>
      <c r="B14" s="36"/>
      <c r="C14" s="36"/>
      <c r="D14" s="36"/>
      <c r="E14" s="37"/>
    </row>
    <row r="15" spans="1:5" ht="15.75" x14ac:dyDescent="0.25">
      <c r="A15" s="20" t="s">
        <v>42</v>
      </c>
      <c r="B15" s="36"/>
      <c r="C15" s="36"/>
      <c r="D15" s="36"/>
      <c r="E15" s="37"/>
    </row>
    <row r="16" spans="1:5" ht="25.5" customHeight="1" x14ac:dyDescent="0.25">
      <c r="A16" s="20" t="s">
        <v>43</v>
      </c>
      <c r="B16" s="36"/>
      <c r="C16" s="36"/>
      <c r="D16" s="36"/>
      <c r="E16" s="37"/>
    </row>
    <row r="17" spans="1:5" ht="15.75" x14ac:dyDescent="0.25">
      <c r="A17" s="20" t="s">
        <v>28</v>
      </c>
      <c r="B17" s="36" t="s">
        <v>29</v>
      </c>
      <c r="C17" s="36"/>
      <c r="D17" s="36"/>
      <c r="E17" s="37"/>
    </row>
    <row r="18" spans="1:5" ht="15.75" x14ac:dyDescent="0.25">
      <c r="A18" s="34" t="s">
        <v>54</v>
      </c>
      <c r="B18" s="35"/>
      <c r="C18" s="17" t="s">
        <v>30</v>
      </c>
      <c r="D18" s="17" t="s">
        <v>31</v>
      </c>
      <c r="E18" s="21" t="s">
        <v>32</v>
      </c>
    </row>
    <row r="19" spans="1:5" ht="15.75" x14ac:dyDescent="0.25">
      <c r="A19" s="34"/>
      <c r="B19" s="35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32" t="s">
        <v>48</v>
      </c>
      <c r="B20" s="33"/>
      <c r="C20" s="22" t="e">
        <f>'príloha 1B'!T26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topLeftCell="A7" zoomScale="57" zoomScaleNormal="57" workbookViewId="0">
      <selection activeCell="B44" sqref="B44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1" t="s">
        <v>50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/>
      <c r="O1" s="53"/>
      <c r="P1" s="53"/>
      <c r="Q1" s="54"/>
      <c r="R1" s="55"/>
      <c r="S1" s="56" t="s">
        <v>56</v>
      </c>
      <c r="T1" s="56"/>
      <c r="U1" s="57"/>
      <c r="V1" s="57"/>
    </row>
    <row r="2" spans="1:22" ht="14.25" customHeight="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2"/>
      <c r="N2" s="53"/>
      <c r="O2" s="53"/>
      <c r="P2" s="53"/>
      <c r="Q2" s="54"/>
      <c r="R2" s="55"/>
      <c r="S2" s="55"/>
      <c r="T2" s="57"/>
      <c r="U2" s="57"/>
      <c r="V2" s="57"/>
    </row>
    <row r="3" spans="1:22" ht="20.100000000000001" customHeight="1" x14ac:dyDescent="0.2">
      <c r="A3" s="59" t="s">
        <v>16</v>
      </c>
      <c r="B3" s="59"/>
      <c r="C3" s="59"/>
      <c r="D3" s="60" t="s">
        <v>61</v>
      </c>
      <c r="E3" s="60"/>
      <c r="F3" s="60"/>
      <c r="G3" s="60"/>
      <c r="H3" s="60"/>
      <c r="I3" s="60"/>
      <c r="J3" s="60"/>
      <c r="K3" s="60"/>
      <c r="L3" s="60"/>
      <c r="M3" s="55"/>
      <c r="N3" s="55"/>
      <c r="O3" s="55"/>
      <c r="P3" s="55"/>
      <c r="Q3" s="55"/>
      <c r="R3" s="55"/>
      <c r="S3" s="55"/>
      <c r="T3" s="57"/>
      <c r="U3" s="57"/>
      <c r="V3" s="57"/>
    </row>
    <row r="4" spans="1:22" ht="11.25" customHeight="1" x14ac:dyDescent="0.2">
      <c r="A4" s="61"/>
      <c r="B4" s="61"/>
      <c r="C4" s="61"/>
      <c r="D4" s="60"/>
      <c r="E4" s="60"/>
      <c r="F4" s="60"/>
      <c r="G4" s="60"/>
      <c r="H4" s="60"/>
      <c r="I4" s="60"/>
      <c r="J4" s="60"/>
      <c r="K4" s="60"/>
      <c r="L4" s="60"/>
      <c r="M4" s="55"/>
      <c r="N4" s="55"/>
      <c r="O4" s="55"/>
      <c r="P4" s="55"/>
      <c r="Q4" s="55"/>
      <c r="R4" s="55"/>
      <c r="S4" s="55"/>
      <c r="T4" s="57"/>
      <c r="U4" s="57"/>
      <c r="V4" s="57"/>
    </row>
    <row r="5" spans="1:22" ht="18.75" customHeight="1" x14ac:dyDescent="0.2">
      <c r="A5" s="62"/>
      <c r="B5" s="62"/>
      <c r="C5" s="62"/>
      <c r="D5" s="63" t="s">
        <v>58</v>
      </c>
      <c r="E5" s="64"/>
      <c r="F5" s="64"/>
      <c r="G5" s="64"/>
      <c r="H5" s="64"/>
      <c r="I5" s="64"/>
      <c r="J5" s="64"/>
      <c r="K5" s="64"/>
      <c r="L5" s="64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9.5" customHeight="1" x14ac:dyDescent="0.2">
      <c r="A6" s="57"/>
      <c r="B6" s="65"/>
      <c r="C6" s="65"/>
      <c r="D6" s="63"/>
      <c r="E6" s="63"/>
      <c r="F6" s="63"/>
      <c r="G6" s="63"/>
      <c r="H6" s="63"/>
      <c r="I6" s="63"/>
      <c r="J6" s="63"/>
      <c r="K6" s="65"/>
      <c r="L6" s="65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22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66"/>
      <c r="K7" s="66"/>
      <c r="L7" s="6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20.100000000000001" customHeight="1" x14ac:dyDescent="0.2">
      <c r="A8" s="68" t="s">
        <v>14</v>
      </c>
      <c r="B8" s="68"/>
      <c r="C8" s="68"/>
      <c r="D8" s="68"/>
      <c r="E8" s="6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</row>
    <row r="9" spans="1:22" ht="20.100000000000001" customHeight="1" x14ac:dyDescent="0.3">
      <c r="A9" s="69" t="s">
        <v>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  <c r="M9" s="57"/>
      <c r="N9" s="57"/>
      <c r="O9" s="57"/>
      <c r="P9" s="57"/>
      <c r="Q9" s="57"/>
      <c r="R9" s="57"/>
      <c r="S9" s="57"/>
      <c r="T9" s="57"/>
      <c r="U9" s="57"/>
      <c r="V9" s="57"/>
    </row>
    <row r="10" spans="1:22" ht="9.7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2" ht="20.100000000000001" customHeight="1" thickBot="1" x14ac:dyDescent="0.25">
      <c r="A11" s="72" t="s">
        <v>1</v>
      </c>
      <c r="B11" s="72"/>
      <c r="C11" s="72"/>
      <c r="D11" s="72"/>
      <c r="E11" s="72"/>
      <c r="F11" s="72"/>
      <c r="G11" s="72"/>
      <c r="H11" s="73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ht="23.1" customHeight="1" x14ac:dyDescent="0.25">
      <c r="A12" s="74" t="s">
        <v>2</v>
      </c>
      <c r="B12" s="75" t="s">
        <v>9</v>
      </c>
      <c r="C12" s="76"/>
      <c r="D12" s="74" t="s">
        <v>2</v>
      </c>
      <c r="E12" s="75" t="s">
        <v>9</v>
      </c>
      <c r="F12" s="76"/>
      <c r="G12" s="74" t="s">
        <v>2</v>
      </c>
      <c r="H12" s="75" t="s">
        <v>9</v>
      </c>
      <c r="I12" s="76"/>
      <c r="J12" s="74" t="s">
        <v>2</v>
      </c>
      <c r="K12" s="75" t="s">
        <v>9</v>
      </c>
      <c r="L12" s="76"/>
      <c r="M12" s="77"/>
      <c r="N12" s="57"/>
      <c r="O12" s="57"/>
      <c r="P12" s="57"/>
      <c r="Q12" s="57"/>
      <c r="R12" s="57"/>
      <c r="S12" s="57"/>
      <c r="T12" s="57"/>
      <c r="U12" s="57"/>
      <c r="V12" s="57"/>
    </row>
    <row r="13" spans="1:22" ht="23.1" customHeight="1" thickBot="1" x14ac:dyDescent="0.3">
      <c r="A13" s="78" t="s">
        <v>3</v>
      </c>
      <c r="B13" s="79" t="s">
        <v>0</v>
      </c>
      <c r="C13" s="80" t="s">
        <v>4</v>
      </c>
      <c r="D13" s="78" t="s">
        <v>3</v>
      </c>
      <c r="E13" s="79" t="s">
        <v>0</v>
      </c>
      <c r="F13" s="80" t="s">
        <v>4</v>
      </c>
      <c r="G13" s="78" t="s">
        <v>3</v>
      </c>
      <c r="H13" s="79" t="s">
        <v>0</v>
      </c>
      <c r="I13" s="80" t="s">
        <v>4</v>
      </c>
      <c r="J13" s="78" t="s">
        <v>3</v>
      </c>
      <c r="K13" s="79" t="s">
        <v>0</v>
      </c>
      <c r="L13" s="80" t="s">
        <v>4</v>
      </c>
      <c r="M13" s="77"/>
      <c r="N13" s="57"/>
      <c r="O13" s="57"/>
      <c r="P13" s="57"/>
      <c r="Q13" s="57"/>
      <c r="R13" s="57"/>
      <c r="S13" s="57"/>
      <c r="T13" s="57"/>
      <c r="U13" s="57"/>
      <c r="V13" s="57"/>
    </row>
    <row r="14" spans="1:22" ht="23.1" customHeight="1" x14ac:dyDescent="0.25">
      <c r="A14" s="81">
        <v>1</v>
      </c>
      <c r="B14" s="82" t="str">
        <f>IF(H41=0," ",ROUND($H$41*A14+$H$47,2))</f>
        <v xml:space="preserve"> </v>
      </c>
      <c r="C14" s="83" t="str">
        <f>IF(H42=0," ",ROUND($H$42*A14+$H$48,2))</f>
        <v xml:space="preserve"> </v>
      </c>
      <c r="D14" s="81">
        <v>26</v>
      </c>
      <c r="E14" s="84" t="str">
        <f t="shared" ref="E14:E38" si="0">IF($H$44=0," ",ROUND((($H$44*D14*(1-D14*0.002)+$H$47)),2))</f>
        <v xml:space="preserve"> </v>
      </c>
      <c r="F14" s="85" t="str">
        <f t="shared" ref="F14:F38" si="1">IF($H$45=0," ",ROUND((($H$45*D14*(1-D14*0.002)+$H$48)),2))</f>
        <v xml:space="preserve"> </v>
      </c>
      <c r="G14" s="86">
        <v>51</v>
      </c>
      <c r="H14" s="84" t="str">
        <f t="shared" ref="H14:H38" si="2">IF($H$44=0," ",ROUND((($H$44*G14*(1-G14*0.002)+$H$47)),2))</f>
        <v xml:space="preserve"> </v>
      </c>
      <c r="I14" s="85" t="str">
        <f t="shared" ref="I14:I38" si="3">IF($H$45=0," ",ROUND((($H$45*G14*(1-G14*0.002)+$H$48)),2))</f>
        <v xml:space="preserve"> </v>
      </c>
      <c r="J14" s="86">
        <v>76</v>
      </c>
      <c r="K14" s="84" t="str">
        <f t="shared" ref="K14:K38" si="4">IF($H$44=0," ",ROUND((($H$44*J14*(1-J14*0.002)+$H$47)),2))</f>
        <v xml:space="preserve"> </v>
      </c>
      <c r="L14" s="85" t="str">
        <f t="shared" ref="L14:L38" si="5">IF($H$45=0," ",ROUND((($H$45*J14*(1-J14*0.002)+$H$48)),2))</f>
        <v xml:space="preserve"> 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ht="23.1" customHeight="1" x14ac:dyDescent="0.25">
      <c r="A15" s="87">
        <v>2</v>
      </c>
      <c r="B15" s="88" t="str">
        <f t="shared" ref="B15:B23" si="6">IF($H$41=0," ",ROUND((($H$41*A15*(1-A15*0.002)+$H$47)),2))</f>
        <v xml:space="preserve"> </v>
      </c>
      <c r="C15" s="89" t="str">
        <f t="shared" ref="C15:C23" si="7">IF($H$42=0," ",ROUND((($H$42*A15*(1-A15*0.002)+$H$48)),2))</f>
        <v xml:space="preserve"> </v>
      </c>
      <c r="D15" s="87">
        <v>27</v>
      </c>
      <c r="E15" s="90" t="str">
        <f t="shared" si="0"/>
        <v xml:space="preserve"> </v>
      </c>
      <c r="F15" s="91" t="str">
        <f t="shared" si="1"/>
        <v xml:space="preserve"> </v>
      </c>
      <c r="G15" s="92">
        <v>52</v>
      </c>
      <c r="H15" s="90" t="str">
        <f t="shared" si="2"/>
        <v xml:space="preserve"> </v>
      </c>
      <c r="I15" s="91" t="str">
        <f t="shared" si="3"/>
        <v xml:space="preserve"> </v>
      </c>
      <c r="J15" s="92">
        <v>77</v>
      </c>
      <c r="K15" s="90" t="str">
        <f t="shared" si="4"/>
        <v xml:space="preserve"> </v>
      </c>
      <c r="L15" s="91" t="str">
        <f t="shared" si="5"/>
        <v xml:space="preserve"> 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2" ht="23.1" customHeight="1" x14ac:dyDescent="0.25">
      <c r="A16" s="87">
        <v>3</v>
      </c>
      <c r="B16" s="88" t="str">
        <f t="shared" si="6"/>
        <v xml:space="preserve"> </v>
      </c>
      <c r="C16" s="89" t="str">
        <f t="shared" si="7"/>
        <v xml:space="preserve"> </v>
      </c>
      <c r="D16" s="87">
        <v>28</v>
      </c>
      <c r="E16" s="90" t="str">
        <f t="shared" si="0"/>
        <v xml:space="preserve"> </v>
      </c>
      <c r="F16" s="91" t="str">
        <f t="shared" si="1"/>
        <v xml:space="preserve"> </v>
      </c>
      <c r="G16" s="92">
        <v>53</v>
      </c>
      <c r="H16" s="90" t="str">
        <f t="shared" si="2"/>
        <v xml:space="preserve"> </v>
      </c>
      <c r="I16" s="91" t="str">
        <f t="shared" si="3"/>
        <v xml:space="preserve"> </v>
      </c>
      <c r="J16" s="92">
        <v>78</v>
      </c>
      <c r="K16" s="90" t="str">
        <f t="shared" si="4"/>
        <v xml:space="preserve"> </v>
      </c>
      <c r="L16" s="91" t="str">
        <f t="shared" si="5"/>
        <v xml:space="preserve"> 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</row>
    <row r="17" spans="1:23" ht="23.1" customHeight="1" x14ac:dyDescent="0.25">
      <c r="A17" s="87">
        <v>4</v>
      </c>
      <c r="B17" s="88" t="str">
        <f t="shared" si="6"/>
        <v xml:space="preserve"> </v>
      </c>
      <c r="C17" s="89" t="str">
        <f t="shared" si="7"/>
        <v xml:space="preserve"> </v>
      </c>
      <c r="D17" s="87">
        <v>29</v>
      </c>
      <c r="E17" s="90" t="str">
        <f t="shared" si="0"/>
        <v xml:space="preserve"> </v>
      </c>
      <c r="F17" s="91" t="str">
        <f t="shared" si="1"/>
        <v xml:space="preserve"> </v>
      </c>
      <c r="G17" s="92">
        <v>54</v>
      </c>
      <c r="H17" s="90" t="str">
        <f t="shared" si="2"/>
        <v xml:space="preserve"> </v>
      </c>
      <c r="I17" s="91" t="str">
        <f t="shared" si="3"/>
        <v xml:space="preserve"> </v>
      </c>
      <c r="J17" s="92">
        <v>79</v>
      </c>
      <c r="K17" s="90" t="str">
        <f t="shared" si="4"/>
        <v xml:space="preserve"> </v>
      </c>
      <c r="L17" s="91" t="str">
        <f t="shared" si="5"/>
        <v xml:space="preserve"> </v>
      </c>
      <c r="M17" s="57"/>
      <c r="N17" s="93" t="s">
        <v>47</v>
      </c>
      <c r="O17" s="93"/>
      <c r="P17" s="93"/>
      <c r="Q17" s="93"/>
      <c r="R17" s="93"/>
      <c r="S17" s="93"/>
      <c r="T17" s="93"/>
      <c r="U17" s="93"/>
      <c r="V17" s="93"/>
    </row>
    <row r="18" spans="1:23" ht="23.1" customHeight="1" x14ac:dyDescent="0.25">
      <c r="A18" s="87">
        <v>5</v>
      </c>
      <c r="B18" s="88" t="str">
        <f t="shared" si="6"/>
        <v xml:space="preserve"> </v>
      </c>
      <c r="C18" s="89" t="str">
        <f t="shared" si="7"/>
        <v xml:space="preserve"> </v>
      </c>
      <c r="D18" s="87">
        <v>30</v>
      </c>
      <c r="E18" s="90" t="str">
        <f t="shared" si="0"/>
        <v xml:space="preserve"> </v>
      </c>
      <c r="F18" s="91" t="str">
        <f t="shared" si="1"/>
        <v xml:space="preserve"> </v>
      </c>
      <c r="G18" s="92">
        <v>55</v>
      </c>
      <c r="H18" s="90" t="str">
        <f t="shared" si="2"/>
        <v xml:space="preserve"> </v>
      </c>
      <c r="I18" s="91" t="str">
        <f t="shared" si="3"/>
        <v xml:space="preserve"> </v>
      </c>
      <c r="J18" s="92">
        <v>80</v>
      </c>
      <c r="K18" s="90" t="str">
        <f t="shared" si="4"/>
        <v xml:space="preserve"> </v>
      </c>
      <c r="L18" s="91" t="str">
        <f t="shared" si="5"/>
        <v xml:space="preserve"> </v>
      </c>
      <c r="M18" s="57"/>
      <c r="N18" s="94" t="s">
        <v>5</v>
      </c>
      <c r="O18" s="94"/>
      <c r="P18" s="94"/>
      <c r="Q18" s="94" t="s">
        <v>6</v>
      </c>
      <c r="R18" s="94"/>
      <c r="S18" s="94"/>
      <c r="T18" s="94" t="s">
        <v>7</v>
      </c>
      <c r="U18" s="94"/>
      <c r="V18" s="94"/>
    </row>
    <row r="19" spans="1:23" ht="23.1" customHeight="1" x14ac:dyDescent="0.25">
      <c r="A19" s="87">
        <v>6</v>
      </c>
      <c r="B19" s="88" t="str">
        <f t="shared" si="6"/>
        <v xml:space="preserve"> </v>
      </c>
      <c r="C19" s="89" t="str">
        <f t="shared" si="7"/>
        <v xml:space="preserve"> </v>
      </c>
      <c r="D19" s="87">
        <v>31</v>
      </c>
      <c r="E19" s="90" t="str">
        <f t="shared" si="0"/>
        <v xml:space="preserve"> </v>
      </c>
      <c r="F19" s="91" t="str">
        <f t="shared" si="1"/>
        <v xml:space="preserve"> </v>
      </c>
      <c r="G19" s="92">
        <v>56</v>
      </c>
      <c r="H19" s="90" t="str">
        <f t="shared" si="2"/>
        <v xml:space="preserve"> </v>
      </c>
      <c r="I19" s="91" t="str">
        <f t="shared" si="3"/>
        <v xml:space="preserve"> </v>
      </c>
      <c r="J19" s="92">
        <v>81</v>
      </c>
      <c r="K19" s="90" t="str">
        <f t="shared" si="4"/>
        <v xml:space="preserve"> </v>
      </c>
      <c r="L19" s="91" t="str">
        <f t="shared" si="5"/>
        <v xml:space="preserve"> </v>
      </c>
      <c r="M19" s="57"/>
      <c r="N19" s="95">
        <v>12000</v>
      </c>
      <c r="O19" s="95"/>
      <c r="P19" s="95"/>
      <c r="Q19" s="95">
        <v>80000</v>
      </c>
      <c r="R19" s="95"/>
      <c r="S19" s="95"/>
      <c r="T19" s="95">
        <v>92000</v>
      </c>
      <c r="U19" s="95"/>
      <c r="V19" s="95"/>
      <c r="W19" s="31"/>
    </row>
    <row r="20" spans="1:23" ht="23.1" customHeight="1" x14ac:dyDescent="0.25">
      <c r="A20" s="87">
        <v>7</v>
      </c>
      <c r="B20" s="88" t="str">
        <f t="shared" si="6"/>
        <v xml:space="preserve"> </v>
      </c>
      <c r="C20" s="89" t="str">
        <f t="shared" si="7"/>
        <v xml:space="preserve"> </v>
      </c>
      <c r="D20" s="87">
        <v>32</v>
      </c>
      <c r="E20" s="90" t="str">
        <f t="shared" si="0"/>
        <v xml:space="preserve"> </v>
      </c>
      <c r="F20" s="91" t="str">
        <f t="shared" si="1"/>
        <v xml:space="preserve"> </v>
      </c>
      <c r="G20" s="92">
        <v>57</v>
      </c>
      <c r="H20" s="90" t="str">
        <f t="shared" si="2"/>
        <v xml:space="preserve"> </v>
      </c>
      <c r="I20" s="91" t="str">
        <f t="shared" si="3"/>
        <v xml:space="preserve"> </v>
      </c>
      <c r="J20" s="92">
        <v>82</v>
      </c>
      <c r="K20" s="90" t="str">
        <f t="shared" si="4"/>
        <v xml:space="preserve"> </v>
      </c>
      <c r="L20" s="91" t="str">
        <f t="shared" si="5"/>
        <v xml:space="preserve"> </v>
      </c>
      <c r="M20" s="57"/>
      <c r="N20" s="94" t="s">
        <v>8</v>
      </c>
      <c r="O20" s="94"/>
      <c r="P20" s="94"/>
      <c r="Q20" s="94"/>
      <c r="R20" s="94"/>
      <c r="S20" s="94"/>
      <c r="T20" s="94"/>
      <c r="U20" s="94"/>
      <c r="V20" s="94"/>
    </row>
    <row r="21" spans="1:23" ht="23.1" customHeight="1" x14ac:dyDescent="0.25">
      <c r="A21" s="87">
        <v>8</v>
      </c>
      <c r="B21" s="88" t="str">
        <f t="shared" si="6"/>
        <v xml:space="preserve"> </v>
      </c>
      <c r="C21" s="89" t="str">
        <f t="shared" si="7"/>
        <v xml:space="preserve"> </v>
      </c>
      <c r="D21" s="87">
        <v>33</v>
      </c>
      <c r="E21" s="90" t="str">
        <f t="shared" si="0"/>
        <v xml:space="preserve"> </v>
      </c>
      <c r="F21" s="91" t="str">
        <f t="shared" si="1"/>
        <v xml:space="preserve"> </v>
      </c>
      <c r="G21" s="92">
        <v>58</v>
      </c>
      <c r="H21" s="90" t="str">
        <f t="shared" si="2"/>
        <v xml:space="preserve"> </v>
      </c>
      <c r="I21" s="91" t="str">
        <f t="shared" si="3"/>
        <v xml:space="preserve"> </v>
      </c>
      <c r="J21" s="92">
        <v>83</v>
      </c>
      <c r="K21" s="90" t="str">
        <f t="shared" si="4"/>
        <v xml:space="preserve"> </v>
      </c>
      <c r="L21" s="91" t="str">
        <f t="shared" si="5"/>
        <v xml:space="preserve"> </v>
      </c>
      <c r="M21" s="57"/>
      <c r="N21" s="94">
        <v>5</v>
      </c>
      <c r="O21" s="94"/>
      <c r="P21" s="94"/>
      <c r="Q21" s="94"/>
      <c r="R21" s="94"/>
      <c r="S21" s="94"/>
      <c r="T21" s="94"/>
      <c r="U21" s="94"/>
      <c r="V21" s="94"/>
    </row>
    <row r="22" spans="1:23" ht="23.1" customHeight="1" x14ac:dyDescent="0.25">
      <c r="A22" s="87">
        <v>9</v>
      </c>
      <c r="B22" s="88" t="str">
        <f t="shared" si="6"/>
        <v xml:space="preserve"> </v>
      </c>
      <c r="C22" s="89" t="str">
        <f t="shared" si="7"/>
        <v xml:space="preserve"> </v>
      </c>
      <c r="D22" s="87">
        <v>34</v>
      </c>
      <c r="E22" s="90" t="str">
        <f t="shared" si="0"/>
        <v xml:space="preserve"> </v>
      </c>
      <c r="F22" s="91" t="str">
        <f t="shared" si="1"/>
        <v xml:space="preserve"> </v>
      </c>
      <c r="G22" s="92">
        <v>59</v>
      </c>
      <c r="H22" s="90" t="str">
        <f t="shared" si="2"/>
        <v xml:space="preserve"> </v>
      </c>
      <c r="I22" s="91" t="str">
        <f t="shared" si="3"/>
        <v xml:space="preserve"> </v>
      </c>
      <c r="J22" s="92">
        <v>84</v>
      </c>
      <c r="K22" s="90" t="str">
        <f t="shared" si="4"/>
        <v xml:space="preserve"> </v>
      </c>
      <c r="L22" s="91" t="str">
        <f t="shared" si="5"/>
        <v xml:space="preserve"> </v>
      </c>
      <c r="M22" s="57"/>
      <c r="N22" s="94" t="s">
        <v>57</v>
      </c>
      <c r="O22" s="94"/>
      <c r="P22" s="94"/>
      <c r="Q22" s="94"/>
      <c r="R22" s="94"/>
      <c r="S22" s="94"/>
      <c r="T22" s="94"/>
      <c r="U22" s="94"/>
      <c r="V22" s="94"/>
    </row>
    <row r="23" spans="1:23" ht="23.1" customHeight="1" x14ac:dyDescent="0.25">
      <c r="A23" s="87">
        <v>10</v>
      </c>
      <c r="B23" s="88" t="str">
        <f t="shared" si="6"/>
        <v xml:space="preserve"> </v>
      </c>
      <c r="C23" s="89" t="str">
        <f t="shared" si="7"/>
        <v xml:space="preserve"> </v>
      </c>
      <c r="D23" s="87">
        <v>35</v>
      </c>
      <c r="E23" s="90" t="str">
        <f t="shared" si="0"/>
        <v xml:space="preserve"> </v>
      </c>
      <c r="F23" s="91" t="str">
        <f t="shared" si="1"/>
        <v xml:space="preserve"> </v>
      </c>
      <c r="G23" s="92">
        <v>60</v>
      </c>
      <c r="H23" s="90" t="str">
        <f t="shared" si="2"/>
        <v xml:space="preserve"> </v>
      </c>
      <c r="I23" s="91" t="str">
        <f t="shared" si="3"/>
        <v xml:space="preserve"> </v>
      </c>
      <c r="J23" s="92">
        <v>85</v>
      </c>
      <c r="K23" s="90" t="str">
        <f t="shared" si="4"/>
        <v xml:space="preserve"> </v>
      </c>
      <c r="L23" s="91" t="str">
        <f t="shared" si="5"/>
        <v xml:space="preserve"> </v>
      </c>
      <c r="M23" s="57"/>
      <c r="N23" s="96">
        <v>562800</v>
      </c>
      <c r="O23" s="96"/>
      <c r="P23" s="96"/>
      <c r="Q23" s="96"/>
      <c r="R23" s="96"/>
      <c r="S23" s="96"/>
      <c r="T23" s="96"/>
      <c r="U23" s="96"/>
      <c r="V23" s="96"/>
    </row>
    <row r="24" spans="1:23" ht="23.1" customHeight="1" x14ac:dyDescent="0.25">
      <c r="A24" s="92">
        <v>11</v>
      </c>
      <c r="B24" s="97" t="str">
        <f>IF($H$44=0," ",ROUND((($H$44*A24*(1-A24*0.002)+$H$47)),2))</f>
        <v xml:space="preserve"> </v>
      </c>
      <c r="C24" s="91" t="str">
        <f>IF($H$45=0," ",ROUND((($H$45*A24*(1-A24*0.002)+$H$48)),2))</f>
        <v xml:space="preserve"> </v>
      </c>
      <c r="D24" s="92">
        <v>36</v>
      </c>
      <c r="E24" s="90" t="str">
        <f t="shared" si="0"/>
        <v xml:space="preserve"> </v>
      </c>
      <c r="F24" s="91" t="str">
        <f t="shared" si="1"/>
        <v xml:space="preserve"> </v>
      </c>
      <c r="G24" s="92">
        <v>61</v>
      </c>
      <c r="H24" s="90" t="str">
        <f t="shared" si="2"/>
        <v xml:space="preserve"> </v>
      </c>
      <c r="I24" s="91" t="str">
        <f t="shared" si="3"/>
        <v xml:space="preserve"> </v>
      </c>
      <c r="J24" s="92">
        <v>86</v>
      </c>
      <c r="K24" s="90" t="str">
        <f t="shared" si="4"/>
        <v xml:space="preserve"> </v>
      </c>
      <c r="L24" s="91" t="str">
        <f t="shared" si="5"/>
        <v xml:space="preserve"> </v>
      </c>
      <c r="M24" s="57"/>
      <c r="N24" s="98" t="s">
        <v>34</v>
      </c>
      <c r="O24" s="98"/>
      <c r="P24" s="98"/>
      <c r="Q24" s="98"/>
      <c r="R24" s="98"/>
      <c r="S24" s="98"/>
      <c r="T24" s="98"/>
      <c r="U24" s="98"/>
      <c r="V24" s="98"/>
    </row>
    <row r="25" spans="1:23" ht="23.1" customHeight="1" x14ac:dyDescent="0.25">
      <c r="A25" s="92">
        <v>12</v>
      </c>
      <c r="B25" s="97" t="str">
        <f t="shared" ref="B25:B38" si="8">IF($H$44=0," ",ROUND((($H$44*A25*(1-A25*0.002)+$H$47)),2))</f>
        <v xml:space="preserve"> </v>
      </c>
      <c r="C25" s="91" t="str">
        <f t="shared" ref="C25:C38" si="9">IF($H$45=0," ",ROUND((($H$45*A25*(1-A25*0.002)+$H$48)),2))</f>
        <v xml:space="preserve"> </v>
      </c>
      <c r="D25" s="92">
        <v>37</v>
      </c>
      <c r="E25" s="90" t="str">
        <f t="shared" si="0"/>
        <v xml:space="preserve"> </v>
      </c>
      <c r="F25" s="91" t="str">
        <f t="shared" si="1"/>
        <v xml:space="preserve"> </v>
      </c>
      <c r="G25" s="92">
        <v>62</v>
      </c>
      <c r="H25" s="90" t="str">
        <f t="shared" si="2"/>
        <v xml:space="preserve"> </v>
      </c>
      <c r="I25" s="91" t="str">
        <f t="shared" si="3"/>
        <v xml:space="preserve"> </v>
      </c>
      <c r="J25" s="92">
        <v>87</v>
      </c>
      <c r="K25" s="90" t="str">
        <f t="shared" si="4"/>
        <v xml:space="preserve"> </v>
      </c>
      <c r="L25" s="91" t="str">
        <f t="shared" si="5"/>
        <v xml:space="preserve"> </v>
      </c>
      <c r="M25" s="57"/>
      <c r="N25" s="98" t="s">
        <v>5</v>
      </c>
      <c r="O25" s="98"/>
      <c r="P25" s="98"/>
      <c r="Q25" s="98" t="s">
        <v>6</v>
      </c>
      <c r="R25" s="98"/>
      <c r="S25" s="98"/>
      <c r="T25" s="98" t="s">
        <v>7</v>
      </c>
      <c r="U25" s="98"/>
      <c r="V25" s="98"/>
    </row>
    <row r="26" spans="1:23" ht="23.1" customHeight="1" x14ac:dyDescent="0.25">
      <c r="A26" s="92">
        <v>13</v>
      </c>
      <c r="B26" s="97" t="str">
        <f t="shared" si="8"/>
        <v xml:space="preserve"> </v>
      </c>
      <c r="C26" s="91" t="str">
        <f t="shared" si="9"/>
        <v xml:space="preserve"> </v>
      </c>
      <c r="D26" s="92">
        <v>38</v>
      </c>
      <c r="E26" s="90" t="str">
        <f t="shared" si="0"/>
        <v xml:space="preserve"> </v>
      </c>
      <c r="F26" s="91" t="str">
        <f t="shared" si="1"/>
        <v xml:space="preserve"> </v>
      </c>
      <c r="G26" s="92">
        <v>63</v>
      </c>
      <c r="H26" s="90" t="str">
        <f t="shared" si="2"/>
        <v xml:space="preserve"> </v>
      </c>
      <c r="I26" s="91" t="str">
        <f t="shared" si="3"/>
        <v xml:space="preserve"> </v>
      </c>
      <c r="J26" s="92">
        <v>88</v>
      </c>
      <c r="K26" s="90" t="str">
        <f t="shared" si="4"/>
        <v xml:space="preserve"> </v>
      </c>
      <c r="L26" s="91" t="str">
        <f t="shared" si="5"/>
        <v xml:space="preserve"> </v>
      </c>
      <c r="M26" s="57"/>
      <c r="N26" s="99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99"/>
      <c r="P26" s="99"/>
      <c r="Q26" s="99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99"/>
      <c r="S26" s="99"/>
      <c r="T26" s="99" t="e">
        <f>N26+Q26</f>
        <v>#VALUE!</v>
      </c>
      <c r="U26" s="99"/>
      <c r="V26" s="99"/>
    </row>
    <row r="27" spans="1:23" ht="23.1" customHeight="1" x14ac:dyDescent="0.25">
      <c r="A27" s="92">
        <v>14</v>
      </c>
      <c r="B27" s="97" t="str">
        <f t="shared" si="8"/>
        <v xml:space="preserve"> </v>
      </c>
      <c r="C27" s="91" t="str">
        <f t="shared" si="9"/>
        <v xml:space="preserve"> </v>
      </c>
      <c r="D27" s="92">
        <v>39</v>
      </c>
      <c r="E27" s="90" t="str">
        <f t="shared" si="0"/>
        <v xml:space="preserve"> </v>
      </c>
      <c r="F27" s="91" t="str">
        <f t="shared" si="1"/>
        <v xml:space="preserve"> </v>
      </c>
      <c r="G27" s="92">
        <v>64</v>
      </c>
      <c r="H27" s="90" t="str">
        <f t="shared" si="2"/>
        <v xml:space="preserve"> </v>
      </c>
      <c r="I27" s="91" t="str">
        <f t="shared" si="3"/>
        <v xml:space="preserve"> </v>
      </c>
      <c r="J27" s="92">
        <v>89</v>
      </c>
      <c r="K27" s="90" t="str">
        <f t="shared" si="4"/>
        <v xml:space="preserve"> </v>
      </c>
      <c r="L27" s="91" t="str">
        <f t="shared" si="5"/>
        <v xml:space="preserve"> 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</row>
    <row r="28" spans="1:23" ht="23.1" customHeight="1" x14ac:dyDescent="0.25">
      <c r="A28" s="92">
        <v>15</v>
      </c>
      <c r="B28" s="97" t="str">
        <f t="shared" si="8"/>
        <v xml:space="preserve"> </v>
      </c>
      <c r="C28" s="91" t="str">
        <f t="shared" si="9"/>
        <v xml:space="preserve"> </v>
      </c>
      <c r="D28" s="92">
        <v>40</v>
      </c>
      <c r="E28" s="90" t="str">
        <f t="shared" si="0"/>
        <v xml:space="preserve"> </v>
      </c>
      <c r="F28" s="91" t="str">
        <f t="shared" si="1"/>
        <v xml:space="preserve"> </v>
      </c>
      <c r="G28" s="92">
        <v>65</v>
      </c>
      <c r="H28" s="90" t="str">
        <f t="shared" si="2"/>
        <v xml:space="preserve"> </v>
      </c>
      <c r="I28" s="91" t="str">
        <f t="shared" si="3"/>
        <v xml:space="preserve"> </v>
      </c>
      <c r="J28" s="92">
        <v>90</v>
      </c>
      <c r="K28" s="90" t="str">
        <f t="shared" si="4"/>
        <v xml:space="preserve"> </v>
      </c>
      <c r="L28" s="91" t="str">
        <f t="shared" si="5"/>
        <v xml:space="preserve"> </v>
      </c>
      <c r="M28" s="57"/>
      <c r="N28" s="57"/>
      <c r="O28" s="57"/>
      <c r="P28" s="57"/>
      <c r="Q28" s="57"/>
      <c r="R28" s="57"/>
      <c r="S28" s="57"/>
      <c r="T28" s="57"/>
      <c r="U28" s="57"/>
      <c r="V28" s="57"/>
    </row>
    <row r="29" spans="1:23" ht="23.1" customHeight="1" x14ac:dyDescent="0.25">
      <c r="A29" s="92">
        <v>16</v>
      </c>
      <c r="B29" s="97" t="str">
        <f t="shared" si="8"/>
        <v xml:space="preserve"> </v>
      </c>
      <c r="C29" s="91" t="str">
        <f t="shared" si="9"/>
        <v xml:space="preserve"> </v>
      </c>
      <c r="D29" s="92">
        <v>41</v>
      </c>
      <c r="E29" s="90" t="str">
        <f t="shared" si="0"/>
        <v xml:space="preserve"> </v>
      </c>
      <c r="F29" s="91" t="str">
        <f t="shared" si="1"/>
        <v xml:space="preserve"> </v>
      </c>
      <c r="G29" s="92">
        <v>66</v>
      </c>
      <c r="H29" s="90" t="str">
        <f t="shared" si="2"/>
        <v xml:space="preserve"> </v>
      </c>
      <c r="I29" s="91" t="str">
        <f t="shared" si="3"/>
        <v xml:space="preserve"> </v>
      </c>
      <c r="J29" s="92">
        <v>91</v>
      </c>
      <c r="K29" s="90" t="str">
        <f t="shared" si="4"/>
        <v xml:space="preserve"> </v>
      </c>
      <c r="L29" s="91" t="str">
        <f t="shared" si="5"/>
        <v xml:space="preserve"> </v>
      </c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23" ht="23.1" customHeight="1" x14ac:dyDescent="0.25">
      <c r="A30" s="92">
        <v>17</v>
      </c>
      <c r="B30" s="97" t="str">
        <f t="shared" si="8"/>
        <v xml:space="preserve"> </v>
      </c>
      <c r="C30" s="91" t="str">
        <f t="shared" si="9"/>
        <v xml:space="preserve"> </v>
      </c>
      <c r="D30" s="92">
        <v>42</v>
      </c>
      <c r="E30" s="90" t="str">
        <f t="shared" si="0"/>
        <v xml:space="preserve"> </v>
      </c>
      <c r="F30" s="91" t="str">
        <f t="shared" si="1"/>
        <v xml:space="preserve"> </v>
      </c>
      <c r="G30" s="92">
        <v>67</v>
      </c>
      <c r="H30" s="90" t="str">
        <f t="shared" si="2"/>
        <v xml:space="preserve"> </v>
      </c>
      <c r="I30" s="91" t="str">
        <f t="shared" si="3"/>
        <v xml:space="preserve"> </v>
      </c>
      <c r="J30" s="92">
        <v>92</v>
      </c>
      <c r="K30" s="90" t="str">
        <f t="shared" si="4"/>
        <v xml:space="preserve"> </v>
      </c>
      <c r="L30" s="91" t="str">
        <f t="shared" si="5"/>
        <v xml:space="preserve"> </v>
      </c>
      <c r="M30" s="57"/>
      <c r="N30" s="57"/>
      <c r="O30" s="57"/>
      <c r="P30" s="57"/>
      <c r="Q30" s="57"/>
      <c r="R30" s="57"/>
      <c r="S30" s="57"/>
      <c r="T30" s="57"/>
      <c r="U30" s="57"/>
      <c r="V30" s="57"/>
    </row>
    <row r="31" spans="1:23" ht="23.1" customHeight="1" x14ac:dyDescent="0.25">
      <c r="A31" s="92">
        <v>18</v>
      </c>
      <c r="B31" s="97" t="str">
        <f t="shared" si="8"/>
        <v xml:space="preserve"> </v>
      </c>
      <c r="C31" s="91" t="str">
        <f t="shared" si="9"/>
        <v xml:space="preserve"> </v>
      </c>
      <c r="D31" s="92">
        <v>43</v>
      </c>
      <c r="E31" s="90" t="str">
        <f t="shared" si="0"/>
        <v xml:space="preserve"> </v>
      </c>
      <c r="F31" s="91" t="str">
        <f t="shared" si="1"/>
        <v xml:space="preserve"> </v>
      </c>
      <c r="G31" s="92">
        <v>68</v>
      </c>
      <c r="H31" s="90" t="str">
        <f t="shared" si="2"/>
        <v xml:space="preserve"> </v>
      </c>
      <c r="I31" s="91" t="str">
        <f t="shared" si="3"/>
        <v xml:space="preserve"> </v>
      </c>
      <c r="J31" s="92">
        <v>93</v>
      </c>
      <c r="K31" s="90" t="str">
        <f t="shared" si="4"/>
        <v xml:space="preserve"> </v>
      </c>
      <c r="L31" s="91" t="str">
        <f t="shared" si="5"/>
        <v xml:space="preserve"> </v>
      </c>
      <c r="M31" s="57"/>
      <c r="N31" s="57"/>
      <c r="O31" s="57"/>
      <c r="P31" s="57"/>
      <c r="Q31" s="57"/>
      <c r="R31" s="57"/>
      <c r="S31" s="57"/>
      <c r="T31" s="57"/>
      <c r="U31" s="57"/>
      <c r="V31" s="57"/>
    </row>
    <row r="32" spans="1:23" ht="23.1" customHeight="1" x14ac:dyDescent="0.25">
      <c r="A32" s="92">
        <v>19</v>
      </c>
      <c r="B32" s="97" t="str">
        <f t="shared" si="8"/>
        <v xml:space="preserve"> </v>
      </c>
      <c r="C32" s="91" t="str">
        <f t="shared" si="9"/>
        <v xml:space="preserve"> </v>
      </c>
      <c r="D32" s="92">
        <v>44</v>
      </c>
      <c r="E32" s="90" t="str">
        <f t="shared" si="0"/>
        <v xml:space="preserve"> </v>
      </c>
      <c r="F32" s="91" t="str">
        <f t="shared" si="1"/>
        <v xml:space="preserve"> </v>
      </c>
      <c r="G32" s="92">
        <v>69</v>
      </c>
      <c r="H32" s="90" t="str">
        <f t="shared" si="2"/>
        <v xml:space="preserve"> </v>
      </c>
      <c r="I32" s="91" t="str">
        <f t="shared" si="3"/>
        <v xml:space="preserve"> </v>
      </c>
      <c r="J32" s="92">
        <v>94</v>
      </c>
      <c r="K32" s="90" t="str">
        <f t="shared" si="4"/>
        <v xml:space="preserve"> </v>
      </c>
      <c r="L32" s="91" t="str">
        <f t="shared" si="5"/>
        <v xml:space="preserve"> </v>
      </c>
      <c r="M32" s="57"/>
      <c r="N32" s="57"/>
      <c r="O32" s="57"/>
      <c r="P32" s="57"/>
      <c r="Q32" s="57"/>
      <c r="R32" s="57"/>
      <c r="S32" s="57"/>
      <c r="T32" s="57"/>
      <c r="U32" s="57"/>
      <c r="V32" s="57"/>
    </row>
    <row r="33" spans="1:22" ht="23.1" customHeight="1" x14ac:dyDescent="0.25">
      <c r="A33" s="92">
        <v>20</v>
      </c>
      <c r="B33" s="97" t="str">
        <f t="shared" si="8"/>
        <v xml:space="preserve"> </v>
      </c>
      <c r="C33" s="91" t="str">
        <f t="shared" si="9"/>
        <v xml:space="preserve"> </v>
      </c>
      <c r="D33" s="92">
        <v>45</v>
      </c>
      <c r="E33" s="90" t="str">
        <f t="shared" si="0"/>
        <v xml:space="preserve"> </v>
      </c>
      <c r="F33" s="91" t="str">
        <f t="shared" si="1"/>
        <v xml:space="preserve"> </v>
      </c>
      <c r="G33" s="92">
        <v>70</v>
      </c>
      <c r="H33" s="90" t="str">
        <f t="shared" si="2"/>
        <v xml:space="preserve"> </v>
      </c>
      <c r="I33" s="91" t="str">
        <f t="shared" si="3"/>
        <v xml:space="preserve"> </v>
      </c>
      <c r="J33" s="92">
        <v>95</v>
      </c>
      <c r="K33" s="90" t="str">
        <f t="shared" si="4"/>
        <v xml:space="preserve"> </v>
      </c>
      <c r="L33" s="91" t="str">
        <f t="shared" si="5"/>
        <v xml:space="preserve"> 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</row>
    <row r="34" spans="1:22" ht="23.1" customHeight="1" x14ac:dyDescent="0.25">
      <c r="A34" s="92">
        <v>21</v>
      </c>
      <c r="B34" s="97" t="str">
        <f t="shared" si="8"/>
        <v xml:space="preserve"> </v>
      </c>
      <c r="C34" s="91" t="str">
        <f t="shared" si="9"/>
        <v xml:space="preserve"> </v>
      </c>
      <c r="D34" s="92">
        <v>46</v>
      </c>
      <c r="E34" s="90" t="str">
        <f t="shared" si="0"/>
        <v xml:space="preserve"> </v>
      </c>
      <c r="F34" s="91" t="str">
        <f t="shared" si="1"/>
        <v xml:space="preserve"> </v>
      </c>
      <c r="G34" s="92">
        <v>71</v>
      </c>
      <c r="H34" s="90" t="str">
        <f t="shared" si="2"/>
        <v xml:space="preserve"> </v>
      </c>
      <c r="I34" s="91" t="str">
        <f t="shared" si="3"/>
        <v xml:space="preserve"> </v>
      </c>
      <c r="J34" s="100">
        <v>96</v>
      </c>
      <c r="K34" s="90" t="str">
        <f t="shared" si="4"/>
        <v xml:space="preserve"> </v>
      </c>
      <c r="L34" s="91" t="str">
        <f t="shared" si="5"/>
        <v xml:space="preserve"> 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23.1" customHeight="1" x14ac:dyDescent="0.25">
      <c r="A35" s="92">
        <v>22</v>
      </c>
      <c r="B35" s="97" t="str">
        <f t="shared" si="8"/>
        <v xml:space="preserve"> </v>
      </c>
      <c r="C35" s="91" t="str">
        <f t="shared" si="9"/>
        <v xml:space="preserve"> </v>
      </c>
      <c r="D35" s="92">
        <v>47</v>
      </c>
      <c r="E35" s="90" t="str">
        <f t="shared" si="0"/>
        <v xml:space="preserve"> </v>
      </c>
      <c r="F35" s="91" t="str">
        <f t="shared" si="1"/>
        <v xml:space="preserve"> </v>
      </c>
      <c r="G35" s="100">
        <v>72</v>
      </c>
      <c r="H35" s="90" t="str">
        <f t="shared" si="2"/>
        <v xml:space="preserve"> </v>
      </c>
      <c r="I35" s="91" t="str">
        <f t="shared" si="3"/>
        <v xml:space="preserve"> </v>
      </c>
      <c r="J35" s="92">
        <v>97</v>
      </c>
      <c r="K35" s="90" t="str">
        <f t="shared" si="4"/>
        <v xml:space="preserve"> </v>
      </c>
      <c r="L35" s="91" t="str">
        <f t="shared" si="5"/>
        <v xml:space="preserve"> </v>
      </c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23.1" customHeight="1" x14ac:dyDescent="0.25">
      <c r="A36" s="92">
        <v>23</v>
      </c>
      <c r="B36" s="97" t="str">
        <f t="shared" si="8"/>
        <v xml:space="preserve"> </v>
      </c>
      <c r="C36" s="91" t="str">
        <f t="shared" si="9"/>
        <v xml:space="preserve"> </v>
      </c>
      <c r="D36" s="100">
        <v>48</v>
      </c>
      <c r="E36" s="90" t="str">
        <f t="shared" si="0"/>
        <v xml:space="preserve"> </v>
      </c>
      <c r="F36" s="91" t="str">
        <f t="shared" si="1"/>
        <v xml:space="preserve"> </v>
      </c>
      <c r="G36" s="92">
        <v>73</v>
      </c>
      <c r="H36" s="90" t="str">
        <f t="shared" si="2"/>
        <v xml:space="preserve"> </v>
      </c>
      <c r="I36" s="91" t="str">
        <f t="shared" si="3"/>
        <v xml:space="preserve"> </v>
      </c>
      <c r="J36" s="92">
        <v>98</v>
      </c>
      <c r="K36" s="90" t="str">
        <f t="shared" si="4"/>
        <v xml:space="preserve"> </v>
      </c>
      <c r="L36" s="91" t="str">
        <f t="shared" si="5"/>
        <v xml:space="preserve"> 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23.1" customHeight="1" x14ac:dyDescent="0.25">
      <c r="A37" s="100">
        <v>24</v>
      </c>
      <c r="B37" s="97" t="str">
        <f t="shared" si="8"/>
        <v xml:space="preserve"> </v>
      </c>
      <c r="C37" s="91" t="str">
        <f t="shared" si="9"/>
        <v xml:space="preserve"> </v>
      </c>
      <c r="D37" s="100">
        <v>49</v>
      </c>
      <c r="E37" s="90" t="str">
        <f t="shared" si="0"/>
        <v xml:space="preserve"> </v>
      </c>
      <c r="F37" s="91" t="str">
        <f t="shared" si="1"/>
        <v xml:space="preserve"> </v>
      </c>
      <c r="G37" s="100">
        <v>74</v>
      </c>
      <c r="H37" s="90" t="str">
        <f t="shared" si="2"/>
        <v xml:space="preserve"> </v>
      </c>
      <c r="I37" s="91" t="str">
        <f t="shared" si="3"/>
        <v xml:space="preserve"> </v>
      </c>
      <c r="J37" s="100">
        <v>99</v>
      </c>
      <c r="K37" s="90" t="str">
        <f t="shared" si="4"/>
        <v xml:space="preserve"> </v>
      </c>
      <c r="L37" s="91" t="str">
        <f t="shared" si="5"/>
        <v xml:space="preserve"> </v>
      </c>
      <c r="M37" s="57"/>
      <c r="N37" s="101"/>
      <c r="O37" s="101"/>
      <c r="P37" s="101"/>
      <c r="Q37" s="101"/>
      <c r="R37" s="101"/>
      <c r="S37" s="101"/>
      <c r="T37" s="101"/>
      <c r="U37" s="101"/>
      <c r="V37" s="101"/>
    </row>
    <row r="38" spans="1:22" ht="20.100000000000001" customHeight="1" thickBot="1" x14ac:dyDescent="0.3">
      <c r="A38" s="102">
        <v>25</v>
      </c>
      <c r="B38" s="103" t="str">
        <f t="shared" si="8"/>
        <v xml:space="preserve"> </v>
      </c>
      <c r="C38" s="104" t="str">
        <f t="shared" si="9"/>
        <v xml:space="preserve"> </v>
      </c>
      <c r="D38" s="102">
        <v>50</v>
      </c>
      <c r="E38" s="105" t="str">
        <f t="shared" si="0"/>
        <v xml:space="preserve"> </v>
      </c>
      <c r="F38" s="104" t="str">
        <f t="shared" si="1"/>
        <v xml:space="preserve"> </v>
      </c>
      <c r="G38" s="102">
        <v>75</v>
      </c>
      <c r="H38" s="105" t="str">
        <f t="shared" si="2"/>
        <v xml:space="preserve"> </v>
      </c>
      <c r="I38" s="104" t="str">
        <f t="shared" si="3"/>
        <v xml:space="preserve"> </v>
      </c>
      <c r="J38" s="102">
        <v>100</v>
      </c>
      <c r="K38" s="105" t="str">
        <f t="shared" si="4"/>
        <v xml:space="preserve"> </v>
      </c>
      <c r="L38" s="104" t="str">
        <f t="shared" si="5"/>
        <v xml:space="preserve"> </v>
      </c>
      <c r="M38" s="57"/>
      <c r="N38" s="101"/>
      <c r="O38" s="101"/>
      <c r="P38" s="101"/>
      <c r="Q38" s="101"/>
      <c r="R38" s="101"/>
      <c r="S38" s="101"/>
      <c r="T38" s="101"/>
      <c r="U38" s="101"/>
      <c r="V38" s="101"/>
    </row>
    <row r="39" spans="1:22" ht="6.75" customHeight="1" thickBot="1" x14ac:dyDescent="0.3">
      <c r="A39" s="106"/>
      <c r="B39" s="107"/>
      <c r="C39" s="107"/>
      <c r="D39" s="106"/>
      <c r="E39" s="107"/>
      <c r="F39" s="107"/>
      <c r="G39" s="106"/>
      <c r="H39" s="107"/>
      <c r="I39" s="107"/>
      <c r="J39" s="106"/>
      <c r="K39" s="107"/>
      <c r="L39" s="10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8.75" customHeight="1" x14ac:dyDescent="0.25">
      <c r="A40" s="108" t="s">
        <v>59</v>
      </c>
      <c r="B40" s="108"/>
      <c r="C40" s="108"/>
      <c r="D40" s="108"/>
      <c r="E40" s="108"/>
      <c r="F40" s="108"/>
      <c r="G40" s="109"/>
      <c r="H40" s="40" t="s">
        <v>15</v>
      </c>
      <c r="I40" s="41"/>
      <c r="J40" s="122"/>
      <c r="K40" s="123"/>
      <c r="L40" s="123"/>
      <c r="M40" s="57"/>
      <c r="N40" s="124" t="s">
        <v>24</v>
      </c>
      <c r="O40" s="125" t="s">
        <v>19</v>
      </c>
      <c r="P40" s="126">
        <f>'príloha 1A'!$B$3</f>
        <v>0</v>
      </c>
      <c r="Q40" s="127"/>
      <c r="R40" s="127"/>
      <c r="S40" s="127"/>
      <c r="T40" s="127"/>
      <c r="U40" s="127"/>
      <c r="V40" s="128"/>
    </row>
    <row r="41" spans="1:22" ht="20.100000000000001" customHeight="1" x14ac:dyDescent="0.25">
      <c r="A41" s="110" t="s">
        <v>10</v>
      </c>
      <c r="B41" s="111"/>
      <c r="C41" s="111"/>
      <c r="D41" s="111"/>
      <c r="E41" s="111"/>
      <c r="F41" s="112"/>
      <c r="G41" s="113"/>
      <c r="H41" s="42"/>
      <c r="I41" s="43"/>
      <c r="J41" s="129" t="s">
        <v>12</v>
      </c>
      <c r="K41" s="130"/>
      <c r="L41" s="130"/>
      <c r="M41" s="57"/>
      <c r="N41" s="124"/>
      <c r="O41" s="125" t="s">
        <v>20</v>
      </c>
      <c r="P41" s="126">
        <f>'príloha 1A'!B4</f>
        <v>0</v>
      </c>
      <c r="Q41" s="127"/>
      <c r="R41" s="127"/>
      <c r="S41" s="127"/>
      <c r="T41" s="127"/>
      <c r="U41" s="127"/>
      <c r="V41" s="128"/>
    </row>
    <row r="42" spans="1:22" ht="20.100000000000001" customHeight="1" thickBot="1" x14ac:dyDescent="0.3">
      <c r="A42" s="110" t="s">
        <v>11</v>
      </c>
      <c r="B42" s="111"/>
      <c r="C42" s="111"/>
      <c r="D42" s="111"/>
      <c r="E42" s="111"/>
      <c r="F42" s="112"/>
      <c r="G42" s="113"/>
      <c r="H42" s="44"/>
      <c r="I42" s="45"/>
      <c r="J42" s="129" t="s">
        <v>12</v>
      </c>
      <c r="K42" s="130"/>
      <c r="L42" s="130"/>
      <c r="M42" s="57"/>
      <c r="N42" s="124"/>
      <c r="O42" s="125" t="s">
        <v>21</v>
      </c>
      <c r="P42" s="126">
        <f>'príloha 1A'!B7</f>
        <v>0</v>
      </c>
      <c r="Q42" s="127"/>
      <c r="R42" s="127"/>
      <c r="S42" s="127"/>
      <c r="T42" s="127"/>
      <c r="U42" s="127"/>
      <c r="V42" s="128"/>
    </row>
    <row r="43" spans="1:22" ht="20.100000000000001" customHeight="1" x14ac:dyDescent="0.25">
      <c r="A43" s="108" t="s">
        <v>60</v>
      </c>
      <c r="B43" s="108"/>
      <c r="C43" s="108"/>
      <c r="D43" s="108"/>
      <c r="E43" s="108"/>
      <c r="F43" s="108"/>
      <c r="G43" s="109"/>
      <c r="H43" s="40" t="s">
        <v>15</v>
      </c>
      <c r="I43" s="41"/>
      <c r="J43" s="122"/>
      <c r="K43" s="123"/>
      <c r="L43" s="123"/>
      <c r="M43" s="57"/>
      <c r="N43" s="124"/>
      <c r="O43" s="125" t="s">
        <v>22</v>
      </c>
      <c r="P43" s="126">
        <f>'príloha 1A'!B9</f>
        <v>0</v>
      </c>
      <c r="Q43" s="127"/>
      <c r="R43" s="127"/>
      <c r="S43" s="127"/>
      <c r="T43" s="127"/>
      <c r="U43" s="127"/>
      <c r="V43" s="128"/>
    </row>
    <row r="44" spans="1:22" ht="20.100000000000001" customHeight="1" x14ac:dyDescent="0.25">
      <c r="A44" s="110" t="s">
        <v>10</v>
      </c>
      <c r="B44" s="111"/>
      <c r="C44" s="111"/>
      <c r="D44" s="111"/>
      <c r="E44" s="111"/>
      <c r="F44" s="112"/>
      <c r="G44" s="113"/>
      <c r="H44" s="46"/>
      <c r="I44" s="47"/>
      <c r="J44" s="129" t="s">
        <v>12</v>
      </c>
      <c r="K44" s="130"/>
      <c r="L44" s="130"/>
      <c r="M44" s="57"/>
      <c r="N44" s="124"/>
      <c r="O44" s="125" t="s">
        <v>23</v>
      </c>
      <c r="P44" s="126">
        <f>'príloha 1A'!B8</f>
        <v>0</v>
      </c>
      <c r="Q44" s="127"/>
      <c r="R44" s="127"/>
      <c r="S44" s="127"/>
      <c r="T44" s="127"/>
      <c r="U44" s="127"/>
      <c r="V44" s="128"/>
    </row>
    <row r="45" spans="1:22" ht="20.100000000000001" customHeight="1" thickBot="1" x14ac:dyDescent="0.3">
      <c r="A45" s="110" t="s">
        <v>11</v>
      </c>
      <c r="B45" s="111"/>
      <c r="C45" s="111"/>
      <c r="D45" s="111"/>
      <c r="E45" s="111"/>
      <c r="F45" s="112"/>
      <c r="G45" s="113"/>
      <c r="H45" s="48"/>
      <c r="I45" s="49"/>
      <c r="J45" s="129" t="s">
        <v>12</v>
      </c>
      <c r="K45" s="130"/>
      <c r="L45" s="130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20.100000000000001" customHeight="1" x14ac:dyDescent="0.25">
      <c r="A46" s="114"/>
      <c r="B46" s="115"/>
      <c r="C46" s="115"/>
      <c r="D46" s="115"/>
      <c r="E46" s="115"/>
      <c r="F46" s="116"/>
      <c r="G46" s="117"/>
      <c r="H46" s="139" t="s">
        <v>25</v>
      </c>
      <c r="I46" s="140"/>
      <c r="J46" s="131"/>
      <c r="K46" s="132"/>
      <c r="L46" s="132"/>
      <c r="M46" s="57"/>
      <c r="N46" s="57"/>
      <c r="O46" s="57"/>
      <c r="P46" s="57" t="s">
        <v>49</v>
      </c>
      <c r="Q46" s="57"/>
      <c r="R46" s="133"/>
      <c r="S46" s="134"/>
      <c r="T46" s="134"/>
      <c r="U46" s="134"/>
      <c r="V46" s="135"/>
    </row>
    <row r="47" spans="1:22" ht="20.100000000000001" customHeight="1" x14ac:dyDescent="0.25">
      <c r="A47" s="118" t="s">
        <v>45</v>
      </c>
      <c r="B47" s="118"/>
      <c r="C47" s="118"/>
      <c r="D47" s="118"/>
      <c r="E47" s="118"/>
      <c r="F47" s="118"/>
      <c r="G47" s="119"/>
      <c r="H47" s="141">
        <v>2.3119999999999998</v>
      </c>
      <c r="I47" s="142"/>
      <c r="J47" s="129" t="s">
        <v>13</v>
      </c>
      <c r="K47" s="130"/>
      <c r="L47" s="130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20.100000000000001" customHeight="1" thickBot="1" x14ac:dyDescent="0.3">
      <c r="A48" s="118" t="s">
        <v>46</v>
      </c>
      <c r="B48" s="118"/>
      <c r="C48" s="118"/>
      <c r="D48" s="118"/>
      <c r="E48" s="118"/>
      <c r="F48" s="118"/>
      <c r="G48" s="119"/>
      <c r="H48" s="143">
        <v>3.3170000000000002</v>
      </c>
      <c r="I48" s="144"/>
      <c r="J48" s="129" t="s">
        <v>13</v>
      </c>
      <c r="K48" s="136"/>
      <c r="L48" s="136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20.100000000000001" customHeight="1" x14ac:dyDescent="0.25">
      <c r="A49" s="120" t="s">
        <v>17</v>
      </c>
      <c r="B49" s="121"/>
      <c r="C49" s="121"/>
      <c r="D49" s="121"/>
      <c r="E49" s="121"/>
      <c r="F49" s="121"/>
      <c r="G49" s="121"/>
      <c r="H49" s="137"/>
      <c r="I49" s="137"/>
      <c r="J49" s="137"/>
      <c r="K49" s="138"/>
      <c r="L49" s="138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ht="20.100000000000001" customHeight="1" x14ac:dyDescent="0.25">
      <c r="A50" s="8"/>
      <c r="B50" s="8"/>
      <c r="C50" s="8"/>
      <c r="D50" s="7"/>
      <c r="E50" s="7"/>
      <c r="F50" s="3"/>
      <c r="G50" s="8"/>
      <c r="H50" s="15"/>
      <c r="I50" s="15"/>
      <c r="J50" s="15"/>
      <c r="K50" s="2"/>
      <c r="L50" s="2"/>
    </row>
    <row r="51" spans="1:22" ht="20.100000000000001" customHeight="1" x14ac:dyDescent="0.25">
      <c r="A51" s="10"/>
      <c r="B51" s="10"/>
      <c r="C51" s="10"/>
      <c r="D51" s="12"/>
      <c r="E51" s="12"/>
      <c r="F51" s="3"/>
      <c r="G51" s="8"/>
      <c r="H51" s="15"/>
      <c r="I51" s="15"/>
      <c r="J51" s="15"/>
      <c r="K51" s="2"/>
      <c r="L51" s="2"/>
      <c r="N51" s="12"/>
      <c r="O51" s="12"/>
      <c r="P51" s="16"/>
      <c r="Q51" s="16"/>
      <c r="R51" s="16"/>
      <c r="S51" s="16"/>
      <c r="T51" s="16"/>
      <c r="U51" s="16"/>
    </row>
    <row r="52" spans="1:22" ht="20.100000000000001" customHeight="1" x14ac:dyDescent="0.25">
      <c r="A52" s="8"/>
      <c r="B52" s="8"/>
      <c r="C52" s="8"/>
      <c r="D52" s="12"/>
      <c r="E52" s="12"/>
      <c r="F52" s="4"/>
      <c r="G52" s="11"/>
      <c r="H52" s="10"/>
      <c r="I52" s="6"/>
      <c r="J52" s="6"/>
      <c r="K52" s="2"/>
      <c r="L52" s="2"/>
    </row>
    <row r="53" spans="1:22" ht="20.100000000000001" customHeight="1" x14ac:dyDescent="0.25">
      <c r="A53" s="8"/>
      <c r="B53" s="11"/>
      <c r="C53" s="11"/>
      <c r="D53" s="12"/>
      <c r="E53" s="12"/>
      <c r="F53" s="2"/>
      <c r="G53" s="13"/>
      <c r="H53" s="10"/>
      <c r="I53" s="10"/>
      <c r="J53" s="10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10"/>
      <c r="I54" s="10"/>
      <c r="J54" s="10"/>
      <c r="K54" s="2"/>
      <c r="L54" s="2"/>
    </row>
    <row r="55" spans="1:22" ht="20.100000000000001" customHeight="1" x14ac:dyDescent="0.25">
      <c r="A55" s="9"/>
      <c r="B55" s="9"/>
      <c r="C55" s="9"/>
      <c r="D55" s="9"/>
      <c r="E55" s="9"/>
      <c r="F55" s="9"/>
      <c r="G55" s="14"/>
      <c r="H55" s="14"/>
      <c r="I55" s="14"/>
      <c r="J55" s="14"/>
      <c r="K55" s="9"/>
      <c r="L55" s="9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50"/>
      <c r="I59" s="50"/>
      <c r="J59" s="50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50"/>
      <c r="I60" s="50"/>
      <c r="J60" s="50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Z3u9rn1HbbPiMHc9ai9T+LEMSMkSgO8klrH+Efie18Pybiofo5vJLM5D6rbT4yEhOEu40Ux4E1PxQlOon+Iqiw==" saltValue="jJ3d/Nz/sxJXggzHL+SbqQ==" spinCount="100000" sheet="1" objects="1" scenarios="1"/>
  <protectedRanges>
    <protectedRange sqref="N21:V21" name="Rozsah1"/>
  </protectedRanges>
  <mergeCells count="55">
    <mergeCell ref="H59:J59"/>
    <mergeCell ref="H60:J60"/>
    <mergeCell ref="A47:F47"/>
    <mergeCell ref="H47:I47"/>
    <mergeCell ref="A48:F48"/>
    <mergeCell ref="H48:I48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N23:V23"/>
    <mergeCell ref="N37:S37"/>
    <mergeCell ref="T37:V37"/>
    <mergeCell ref="N38:S38"/>
    <mergeCell ref="T38:V38"/>
    <mergeCell ref="N26:P26"/>
    <mergeCell ref="Q26:S26"/>
    <mergeCell ref="T26:V26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2022-04-27T09:07:22Z</cp:lastPrinted>
  <dcterms:created xsi:type="dcterms:W3CDTF">2005-08-24T05:07:47Z</dcterms:created>
  <dcterms:modified xsi:type="dcterms:W3CDTF">2022-05-04T09:46:22Z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-č.3.1 OZ Tribeč 2022-2026_ sortimenty od 2 m do 6 m.xlsx</vt:lpwstr>
  </property>
</Properties>
</file>